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30" yWindow="180" windowWidth="15480" windowHeight="10575" activeTab="0"/>
  </bookViews>
  <sheets>
    <sheet name="- Peinture -" sheetId="1" r:id="rId1"/>
  </sheets>
  <definedNames>
    <definedName name="_xlnm.Print_Area" localSheetId="0">'- Peinture -'!$A$1:$I$70</definedName>
  </definedNames>
  <calcPr fullCalcOnLoad="1"/>
</workbook>
</file>

<file path=xl/sharedStrings.xml><?xml version="1.0" encoding="utf-8"?>
<sst xmlns="http://schemas.openxmlformats.org/spreadsheetml/2006/main" count="92" uniqueCount="55">
  <si>
    <t>DESIGNATION DES TRAVAUX</t>
  </si>
  <si>
    <t>U</t>
  </si>
  <si>
    <t>Prix unitaire</t>
  </si>
  <si>
    <t>m²</t>
  </si>
  <si>
    <t>total HT</t>
  </si>
  <si>
    <t>TOTAL TTC</t>
  </si>
  <si>
    <t>PEINTURE SUR MURS ET PLAFONDS</t>
  </si>
  <si>
    <r>
      <t>DPGF</t>
    </r>
    <r>
      <rPr>
        <sz val="12"/>
        <color indexed="23"/>
        <rFont val="Trebuchet MS"/>
        <family val="2"/>
      </rPr>
      <t xml:space="preserve"> - Décomposition du Prix Global et Forfaitaire</t>
    </r>
  </si>
  <si>
    <t>Fait le:</t>
  </si>
  <si>
    <t>A:</t>
  </si>
  <si>
    <t>L'entreprise:</t>
  </si>
  <si>
    <t>PEINTURE SUR METAUX ET PVC</t>
  </si>
  <si>
    <t>PLAFONDS</t>
  </si>
  <si>
    <t>MURS</t>
  </si>
  <si>
    <t>métaux et pvc</t>
  </si>
  <si>
    <r>
      <t>LCD'O</t>
    </r>
    <r>
      <rPr>
        <sz val="10"/>
        <rFont val="Trebuchet MS"/>
        <family val="2"/>
      </rPr>
      <t xml:space="preserve"> le Compas dans l'oeil [atelier d'architecture de jmarc</t>
    </r>
    <r>
      <rPr>
        <b/>
        <sz val="10"/>
        <rFont val="Trebuchet MS"/>
        <family val="2"/>
      </rPr>
      <t xml:space="preserve">priam]. </t>
    </r>
    <r>
      <rPr>
        <sz val="10"/>
        <rFont val="Trebuchet MS"/>
        <family val="2"/>
      </rPr>
      <t>Le Monastier - Bourgs sur Colagne</t>
    </r>
  </si>
  <si>
    <t>œil-architectes@wanadoo.fr   /   04 66 32 47 20   / 24 Av. de la république - 48 100 Bourgs / Colagne</t>
  </si>
  <si>
    <t>Neuf</t>
  </si>
  <si>
    <t>Anciens</t>
  </si>
  <si>
    <t>Quantité
1 Maison</t>
  </si>
  <si>
    <t>Total HT
1 Maison</t>
  </si>
  <si>
    <t>Quantité
4 Maisons</t>
  </si>
  <si>
    <t>Total HT
4 Maisons</t>
  </si>
  <si>
    <t>TOTAL TTC
1 Maison</t>
  </si>
  <si>
    <t>TOTAL TTC
4 Maisons</t>
  </si>
  <si>
    <t>PARTIE "LOGEMENT STANDARD"</t>
  </si>
  <si>
    <t>PARTIE "LOGEMENT PLAIN PIED"</t>
  </si>
  <si>
    <t>total HT des 5 maisons</t>
  </si>
  <si>
    <t>TOTAL TTC
5 Maisons</t>
  </si>
  <si>
    <t>TOTAL DES 5 MAISONS</t>
  </si>
  <si>
    <t>NETTOYAGE</t>
  </si>
  <si>
    <t>Maison</t>
  </si>
  <si>
    <t>TVA 10%</t>
  </si>
  <si>
    <t>1a</t>
  </si>
  <si>
    <t>1b</t>
  </si>
  <si>
    <t>2a</t>
  </si>
  <si>
    <t>3a</t>
  </si>
  <si>
    <t>2b</t>
  </si>
  <si>
    <t>1a.1</t>
  </si>
  <si>
    <t>1a.2</t>
  </si>
  <si>
    <t>1a.3</t>
  </si>
  <si>
    <t>3b</t>
  </si>
  <si>
    <t>1b.1</t>
  </si>
  <si>
    <t>1b.2</t>
  </si>
  <si>
    <t>1b.3</t>
  </si>
  <si>
    <t>2a.1</t>
  </si>
  <si>
    <t>2a.2</t>
  </si>
  <si>
    <t>2b.1</t>
  </si>
  <si>
    <t>2b.2</t>
  </si>
  <si>
    <t>PEINTURE SUR METAUX, PVC ET BOIS</t>
  </si>
  <si>
    <t>Peintures sur bois</t>
  </si>
  <si>
    <t>Vernis vitrificateur</t>
  </si>
  <si>
    <t>Requalification de gites de tourisme de la Vignogue</t>
  </si>
  <si>
    <t>Juillet 2017</t>
  </si>
  <si>
    <t>LOT n°7- PEINTURE - NETTOYAGE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</si>
</sst>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%"/>
    <numFmt numFmtId="173" formatCode="0.0%"/>
    <numFmt numFmtId="174" formatCode="#,##0.00\ &quot;€&quot;"/>
    <numFmt numFmtId="175" formatCode="[$-40C]dddd\ d\ mmmm\ yyyy"/>
    <numFmt numFmtId="176" formatCode="[$-F800]dddd\,\ mmmm\ dd\,\ yyyy"/>
    <numFmt numFmtId="177" formatCode="0.0"/>
    <numFmt numFmtId="178" formatCode="#,##0.0"/>
    <numFmt numFmtId="179" formatCode="_-* #,##0.00\ [$€-40C]_-;\-* #,##0.00\ [$€-40C]_-;_-* &quot;-&quot;??\ [$€-40C]_-;_-@_-"/>
    <numFmt numFmtId="180" formatCode="_-* #,##0.000\ [$€-40C]_-;\-* #,##0.000\ [$€-40C]_-;_-* &quot;-&quot;??\ [$€-40C]_-;_-@_-"/>
    <numFmt numFmtId="181" formatCode="_-* #,##0.0000\ [$€-40C]_-;\-* #,##0.0000\ [$€-40C]_-;_-* &quot;-&quot;??\ [$€-40C]_-;_-@_-"/>
    <numFmt numFmtId="182" formatCode="0.000"/>
    <numFmt numFmtId="183" formatCode="#,##0.00_ ;[Red]\-#,##0.00\ "/>
    <numFmt numFmtId="184" formatCode="0.0000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9"/>
      <name val="Verdana"/>
      <family val="2"/>
    </font>
    <font>
      <sz val="12"/>
      <color indexed="9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4"/>
      <color indexed="23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2"/>
      <color indexed="23"/>
      <name val="Trebuchet MS"/>
      <family val="2"/>
    </font>
    <font>
      <sz val="12"/>
      <color indexed="23"/>
      <name val="Trebuchet MS"/>
      <family val="2"/>
    </font>
    <font>
      <sz val="9"/>
      <color indexed="23"/>
      <name val="Trebuchet MS"/>
      <family val="2"/>
    </font>
    <font>
      <sz val="14"/>
      <color indexed="9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2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6" fillId="24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4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74" fontId="18" fillId="0" borderId="13" xfId="0" applyNumberFormat="1" applyFont="1" applyFill="1" applyBorder="1" applyAlignment="1">
      <alignment/>
    </xf>
    <xf numFmtId="174" fontId="18" fillId="0" borderId="14" xfId="0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 horizontal="left"/>
    </xf>
    <xf numFmtId="174" fontId="9" fillId="0" borderId="16" xfId="0" applyNumberFormat="1" applyFont="1" applyFill="1" applyBorder="1" applyAlignment="1">
      <alignment horizontal="left"/>
    </xf>
    <xf numFmtId="174" fontId="9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74" fontId="9" fillId="20" borderId="18" xfId="0" applyNumberFormat="1" applyFont="1" applyFill="1" applyBorder="1" applyAlignment="1">
      <alignment horizontal="center"/>
    </xf>
    <xf numFmtId="2" fontId="9" fillId="20" borderId="18" xfId="0" applyNumberFormat="1" applyFont="1" applyFill="1" applyBorder="1" applyAlignment="1">
      <alignment horizontal="center"/>
    </xf>
    <xf numFmtId="2" fontId="9" fillId="20" borderId="11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8" fillId="2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17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right" wrapText="1"/>
    </xf>
    <xf numFmtId="0" fontId="16" fillId="24" borderId="0" xfId="0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179" fontId="9" fillId="0" borderId="12" xfId="49" applyNumberFormat="1" applyFont="1" applyBorder="1" applyAlignment="1">
      <alignment horizontal="center"/>
    </xf>
    <xf numFmtId="0" fontId="40" fillId="0" borderId="0" xfId="0" applyFont="1" applyAlignment="1">
      <alignment/>
    </xf>
    <xf numFmtId="174" fontId="11" fillId="0" borderId="12" xfId="0" applyNumberFormat="1" applyFont="1" applyFill="1" applyBorder="1" applyAlignment="1">
      <alignment horizontal="center" wrapText="1"/>
    </xf>
    <xf numFmtId="183" fontId="9" fillId="0" borderId="12" xfId="49" applyNumberFormat="1" applyFont="1" applyBorder="1" applyAlignment="1">
      <alignment horizontal="center"/>
    </xf>
    <xf numFmtId="174" fontId="18" fillId="0" borderId="13" xfId="0" applyNumberFormat="1" applyFont="1" applyFill="1" applyBorder="1" applyAlignment="1">
      <alignment wrapText="1"/>
    </xf>
    <xf numFmtId="0" fontId="9" fillId="0" borderId="18" xfId="0" applyFont="1" applyBorder="1" applyAlignment="1">
      <alignment horizontal="center"/>
    </xf>
    <xf numFmtId="174" fontId="9" fillId="0" borderId="0" xfId="0" applyNumberFormat="1" applyFont="1" applyFill="1" applyBorder="1" applyAlignment="1">
      <alignment horizontal="left"/>
    </xf>
    <xf numFmtId="174" fontId="18" fillId="0" borderId="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 horizontal="center"/>
    </xf>
    <xf numFmtId="174" fontId="11" fillId="0" borderId="1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74" fontId="11" fillId="0" borderId="18" xfId="0" applyNumberFormat="1" applyFont="1" applyFill="1" applyBorder="1" applyAlignment="1">
      <alignment horizontal="center" wrapText="1"/>
    </xf>
    <xf numFmtId="179" fontId="9" fillId="0" borderId="19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center"/>
    </xf>
    <xf numFmtId="0" fontId="9" fillId="23" borderId="12" xfId="0" applyFont="1" applyFill="1" applyBorder="1" applyAlignment="1">
      <alignment/>
    </xf>
    <xf numFmtId="179" fontId="9" fillId="0" borderId="17" xfId="0" applyNumberFormat="1" applyFont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8" fillId="20" borderId="2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/>
    </xf>
    <xf numFmtId="0" fontId="9" fillId="23" borderId="17" xfId="0" applyFont="1" applyFill="1" applyBorder="1" applyAlignment="1">
      <alignment/>
    </xf>
    <xf numFmtId="174" fontId="9" fillId="0" borderId="17" xfId="0" applyNumberFormat="1" applyFont="1" applyFill="1" applyBorder="1" applyAlignment="1">
      <alignment horizontal="left"/>
    </xf>
    <xf numFmtId="174" fontId="9" fillId="0" borderId="22" xfId="0" applyNumberFormat="1" applyFont="1" applyFill="1" applyBorder="1" applyAlignment="1">
      <alignment horizontal="center"/>
    </xf>
    <xf numFmtId="0" fontId="17" fillId="24" borderId="0" xfId="0" applyFont="1" applyFill="1" applyAlignment="1">
      <alignment/>
    </xf>
    <xf numFmtId="179" fontId="9" fillId="0" borderId="23" xfId="49" applyNumberFormat="1" applyFont="1" applyBorder="1" applyAlignment="1">
      <alignment horizontal="center"/>
    </xf>
    <xf numFmtId="179" fontId="9" fillId="0" borderId="23" xfId="0" applyNumberFormat="1" applyFont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74" fontId="11" fillId="0" borderId="21" xfId="0" applyNumberFormat="1" applyFont="1" applyFill="1" applyBorder="1" applyAlignment="1">
      <alignment horizontal="center" wrapText="1"/>
    </xf>
    <xf numFmtId="0" fontId="18" fillId="20" borderId="16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2" fontId="9" fillId="21" borderId="25" xfId="0" applyNumberFormat="1" applyFont="1" applyFill="1" applyBorder="1" applyAlignment="1">
      <alignment horizontal="center"/>
    </xf>
    <xf numFmtId="174" fontId="9" fillId="20" borderId="20" xfId="0" applyNumberFormat="1" applyFont="1" applyFill="1" applyBorder="1" applyAlignment="1">
      <alignment horizontal="center"/>
    </xf>
    <xf numFmtId="2" fontId="9" fillId="20" borderId="20" xfId="0" applyNumberFormat="1" applyFont="1" applyFill="1" applyBorder="1" applyAlignment="1">
      <alignment horizontal="center"/>
    </xf>
    <xf numFmtId="2" fontId="9" fillId="20" borderId="23" xfId="0" applyNumberFormat="1" applyFont="1" applyFill="1" applyBorder="1" applyAlignment="1">
      <alignment horizontal="center"/>
    </xf>
    <xf numFmtId="0" fontId="18" fillId="20" borderId="20" xfId="0" applyFont="1" applyFill="1" applyBorder="1" applyAlignment="1">
      <alignment/>
    </xf>
    <xf numFmtId="174" fontId="18" fillId="0" borderId="13" xfId="0" applyNumberFormat="1" applyFont="1" applyFill="1" applyBorder="1" applyAlignment="1">
      <alignment horizontal="center" wrapText="1"/>
    </xf>
    <xf numFmtId="174" fontId="18" fillId="0" borderId="26" xfId="0" applyNumberFormat="1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179" fontId="9" fillId="0" borderId="10" xfId="49" applyNumberFormat="1" applyFont="1" applyBorder="1" applyAlignment="1">
      <alignment horizontal="center"/>
    </xf>
    <xf numFmtId="179" fontId="9" fillId="0" borderId="18" xfId="49" applyNumberFormat="1" applyFont="1" applyBorder="1" applyAlignment="1">
      <alignment horizontal="center"/>
    </xf>
    <xf numFmtId="179" fontId="9" fillId="0" borderId="11" xfId="49" applyNumberFormat="1" applyFont="1" applyBorder="1" applyAlignment="1">
      <alignment horizontal="center"/>
    </xf>
    <xf numFmtId="2" fontId="9" fillId="20" borderId="12" xfId="0" applyNumberFormat="1" applyFont="1" applyFill="1" applyBorder="1" applyAlignment="1">
      <alignment horizontal="center"/>
    </xf>
    <xf numFmtId="179" fontId="9" fillId="0" borderId="12" xfId="49" applyNumberFormat="1" applyFont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Layout" zoomScale="70" zoomScaleNormal="70" zoomScaleSheetLayoutView="85" zoomScalePageLayoutView="70" workbookViewId="0" topLeftCell="A1">
      <selection activeCell="B35" sqref="B35"/>
    </sheetView>
  </sheetViews>
  <sheetFormatPr defaultColWidth="11.00390625" defaultRowHeight="12.75"/>
  <cols>
    <col min="1" max="1" width="6.25390625" style="52" customWidth="1"/>
    <col min="2" max="2" width="38.375" style="52" customWidth="1"/>
    <col min="3" max="5" width="12.75390625" style="52" customWidth="1"/>
    <col min="6" max="6" width="15.75390625" style="52" customWidth="1"/>
    <col min="7" max="7" width="1.37890625" style="52" customWidth="1"/>
    <col min="8" max="8" width="11.375" style="52" customWidth="1"/>
    <col min="9" max="9" width="15.75390625" style="52" customWidth="1"/>
    <col min="10" max="16384" width="11.375" style="52" customWidth="1"/>
  </cols>
  <sheetData>
    <row r="1" spans="1:9" s="51" customFormat="1" ht="18">
      <c r="A1" s="1" t="s">
        <v>52</v>
      </c>
      <c r="B1" s="2"/>
      <c r="C1" s="3"/>
      <c r="D1" s="3"/>
      <c r="E1" s="3"/>
      <c r="F1" s="3"/>
      <c r="G1" s="3"/>
      <c r="H1" s="3"/>
      <c r="I1" s="3"/>
    </row>
    <row r="2" spans="1:9" ht="18.75">
      <c r="A2" s="4"/>
      <c r="B2" s="5" t="s">
        <v>15</v>
      </c>
      <c r="C2" s="4"/>
      <c r="D2" s="6"/>
      <c r="E2" s="4"/>
      <c r="F2" s="4"/>
      <c r="G2" s="4"/>
      <c r="H2" s="4"/>
      <c r="I2" s="4"/>
    </row>
    <row r="3" spans="1:9" ht="12" customHeight="1">
      <c r="A3" s="7"/>
      <c r="B3" s="65" t="s">
        <v>16</v>
      </c>
      <c r="C3" s="4"/>
      <c r="D3" s="6"/>
      <c r="E3" s="4"/>
      <c r="F3" s="4"/>
      <c r="G3" s="4"/>
      <c r="H3" s="4"/>
      <c r="I3" s="4"/>
    </row>
    <row r="4" spans="1:9" ht="6.75" customHeight="1">
      <c r="A4" s="7"/>
      <c r="B4" s="4"/>
      <c r="C4" s="4"/>
      <c r="D4" s="6"/>
      <c r="E4" s="4"/>
      <c r="F4" s="4"/>
      <c r="G4" s="4"/>
      <c r="H4" s="4"/>
      <c r="I4" s="4"/>
    </row>
    <row r="5" spans="1:9" ht="6.75" customHeight="1">
      <c r="A5" s="7"/>
      <c r="B5" s="4"/>
      <c r="C5" s="4"/>
      <c r="D5" s="6"/>
      <c r="E5" s="4"/>
      <c r="F5" s="4"/>
      <c r="G5" s="4"/>
      <c r="H5" s="4"/>
      <c r="I5" s="4"/>
    </row>
    <row r="6" spans="1:9" ht="18">
      <c r="A6" s="4"/>
      <c r="B6" s="8" t="s">
        <v>7</v>
      </c>
      <c r="C6" s="4"/>
      <c r="D6" s="9"/>
      <c r="E6" s="4"/>
      <c r="F6" s="10" t="s">
        <v>53</v>
      </c>
      <c r="G6" s="10"/>
      <c r="H6" s="4"/>
      <c r="I6" s="4"/>
    </row>
    <row r="7" spans="1:6" ht="7.5" customHeight="1">
      <c r="A7" s="4"/>
      <c r="B7" s="4"/>
      <c r="C7" s="4"/>
      <c r="D7" s="4"/>
      <c r="E7" s="4"/>
      <c r="F7" s="4"/>
    </row>
    <row r="8" spans="1:9" s="53" customFormat="1" ht="18" customHeight="1">
      <c r="A8" s="62" t="s">
        <v>54</v>
      </c>
      <c r="B8" s="62"/>
      <c r="C8" s="62"/>
      <c r="D8" s="11"/>
      <c r="E8" s="62"/>
      <c r="F8" s="62"/>
      <c r="G8" s="88"/>
      <c r="H8" s="88"/>
      <c r="I8" s="88"/>
    </row>
    <row r="9" ht="18" customHeight="1"/>
    <row r="10" spans="1:9" ht="18" customHeight="1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</row>
    <row r="11" ht="7.5" customHeight="1"/>
    <row r="12" spans="1:9" ht="30">
      <c r="A12" s="54" t="s">
        <v>0</v>
      </c>
      <c r="B12" s="55"/>
      <c r="C12" s="91" t="s">
        <v>1</v>
      </c>
      <c r="D12" s="91" t="s">
        <v>2</v>
      </c>
      <c r="E12" s="92" t="s">
        <v>19</v>
      </c>
      <c r="F12" s="82" t="s">
        <v>20</v>
      </c>
      <c r="G12" s="82"/>
      <c r="H12" s="92" t="s">
        <v>21</v>
      </c>
      <c r="I12" s="92" t="s">
        <v>22</v>
      </c>
    </row>
    <row r="13" spans="1:9" ht="7.5" customHeight="1">
      <c r="A13" s="57"/>
      <c r="B13" s="57"/>
      <c r="C13" s="34"/>
      <c r="D13" s="35"/>
      <c r="E13" s="34"/>
      <c r="F13" s="69"/>
      <c r="G13" s="69"/>
      <c r="H13" s="95"/>
      <c r="I13" s="95"/>
    </row>
    <row r="14" spans="1:9" ht="18" customHeight="1">
      <c r="A14" s="93" t="s">
        <v>33</v>
      </c>
      <c r="B14" s="101" t="s">
        <v>49</v>
      </c>
      <c r="C14" s="98"/>
      <c r="D14" s="99"/>
      <c r="E14" s="99"/>
      <c r="F14" s="100"/>
      <c r="G14" s="83"/>
      <c r="H14" s="94"/>
      <c r="I14" s="94"/>
    </row>
    <row r="15" spans="1:9" ht="7.5" customHeight="1" thickBot="1">
      <c r="A15" s="57"/>
      <c r="B15" s="57"/>
      <c r="C15" s="34"/>
      <c r="D15" s="33"/>
      <c r="E15" s="34"/>
      <c r="F15" s="69"/>
      <c r="G15" s="69"/>
      <c r="H15" s="95"/>
      <c r="I15" s="95"/>
    </row>
    <row r="16" spans="1:9" ht="18" customHeight="1" thickBot="1">
      <c r="A16" s="21" t="s">
        <v>38</v>
      </c>
      <c r="B16" s="46" t="s">
        <v>14</v>
      </c>
      <c r="C16" s="47" t="s">
        <v>3</v>
      </c>
      <c r="D16" s="97"/>
      <c r="E16" s="36">
        <v>5</v>
      </c>
      <c r="F16" s="64">
        <f>(E16*D16)</f>
        <v>0</v>
      </c>
      <c r="G16" s="19"/>
      <c r="H16" s="67">
        <f>(E16*4)</f>
        <v>20</v>
      </c>
      <c r="I16" s="64">
        <f>(D16*H16)</f>
        <v>0</v>
      </c>
    </row>
    <row r="17" spans="1:9" ht="18" customHeight="1" thickBot="1">
      <c r="A17" s="21" t="s">
        <v>39</v>
      </c>
      <c r="B17" s="46" t="s">
        <v>50</v>
      </c>
      <c r="C17" s="47" t="s">
        <v>3</v>
      </c>
      <c r="D17" s="97"/>
      <c r="E17" s="36">
        <v>13</v>
      </c>
      <c r="F17" s="64">
        <f>(E17*D17)</f>
        <v>0</v>
      </c>
      <c r="G17" s="19"/>
      <c r="H17" s="67">
        <f>(E17*4)</f>
        <v>52</v>
      </c>
      <c r="I17" s="64">
        <f>(D17*H17)</f>
        <v>0</v>
      </c>
    </row>
    <row r="18" spans="1:9" ht="18" customHeight="1" thickBot="1">
      <c r="A18" s="21" t="s">
        <v>40</v>
      </c>
      <c r="B18" s="46" t="s">
        <v>51</v>
      </c>
      <c r="C18" s="47" t="s">
        <v>3</v>
      </c>
      <c r="D18" s="97"/>
      <c r="E18" s="36">
        <v>11.8</v>
      </c>
      <c r="F18" s="64">
        <f>(E18*D18)</f>
        <v>0</v>
      </c>
      <c r="G18" s="19"/>
      <c r="H18" s="67">
        <f>(E18*4)</f>
        <v>47.2</v>
      </c>
      <c r="I18" s="64">
        <f>(D18*H18)</f>
        <v>0</v>
      </c>
    </row>
    <row r="19" spans="1:9" ht="7.5" customHeight="1">
      <c r="A19" s="57"/>
      <c r="B19" s="57"/>
      <c r="C19" s="34"/>
      <c r="D19" s="81"/>
      <c r="E19" s="34"/>
      <c r="F19" s="69"/>
      <c r="G19" s="69"/>
      <c r="H19" s="95"/>
      <c r="I19" s="95"/>
    </row>
    <row r="20" spans="1:9" ht="18" customHeight="1">
      <c r="A20" s="18" t="s">
        <v>35</v>
      </c>
      <c r="B20" s="56" t="s">
        <v>6</v>
      </c>
      <c r="C20" s="38"/>
      <c r="D20" s="39"/>
      <c r="E20" s="39"/>
      <c r="F20" s="40"/>
      <c r="G20" s="85"/>
      <c r="H20" s="79"/>
      <c r="I20" s="79"/>
    </row>
    <row r="21" spans="1:9" ht="7.5" customHeight="1">
      <c r="A21" s="57"/>
      <c r="B21" s="57"/>
      <c r="C21" s="34"/>
      <c r="D21" s="35"/>
      <c r="E21" s="34"/>
      <c r="F21" s="69"/>
      <c r="G21" s="69"/>
      <c r="H21" s="95"/>
      <c r="I21" s="95"/>
    </row>
    <row r="22" spans="1:9" ht="18" customHeight="1" thickBot="1">
      <c r="A22" s="41" t="s">
        <v>45</v>
      </c>
      <c r="B22" s="49" t="s">
        <v>12</v>
      </c>
      <c r="D22" s="59"/>
      <c r="F22" s="37"/>
      <c r="G22" s="19"/>
      <c r="H22" s="67"/>
      <c r="I22" s="64"/>
    </row>
    <row r="23" spans="1:9" ht="18" customHeight="1" thickBot="1">
      <c r="A23" s="21"/>
      <c r="B23" s="50" t="s">
        <v>17</v>
      </c>
      <c r="C23" s="96" t="s">
        <v>3</v>
      </c>
      <c r="D23" s="97"/>
      <c r="E23" s="36">
        <v>9.3</v>
      </c>
      <c r="F23" s="64">
        <f>(E23*D23)</f>
        <v>0</v>
      </c>
      <c r="G23" s="19"/>
      <c r="H23" s="67">
        <f>(E23*4)</f>
        <v>37.2</v>
      </c>
      <c r="I23" s="64">
        <f>(D23*H23)</f>
        <v>0</v>
      </c>
    </row>
    <row r="24" spans="1:9" ht="18" customHeight="1" thickBot="1">
      <c r="A24" s="41" t="s">
        <v>46</v>
      </c>
      <c r="B24" s="49" t="s">
        <v>13</v>
      </c>
      <c r="C24" s="48"/>
      <c r="D24" s="16"/>
      <c r="E24" s="34"/>
      <c r="F24" s="45"/>
      <c r="G24" s="19"/>
      <c r="H24" s="67"/>
      <c r="I24" s="64"/>
    </row>
    <row r="25" spans="1:9" ht="18" customHeight="1" thickBot="1">
      <c r="A25" s="21"/>
      <c r="B25" s="50" t="s">
        <v>17</v>
      </c>
      <c r="C25" s="96" t="s">
        <v>3</v>
      </c>
      <c r="D25" s="97"/>
      <c r="E25" s="36">
        <v>41.6</v>
      </c>
      <c r="F25" s="64">
        <f>(E25*D25)</f>
        <v>0</v>
      </c>
      <c r="G25" s="19"/>
      <c r="H25" s="67">
        <f>(E25*4)</f>
        <v>166.4</v>
      </c>
      <c r="I25" s="64">
        <f>(D25*H25)</f>
        <v>0</v>
      </c>
    </row>
    <row r="26" spans="1:9" ht="18" customHeight="1" thickBot="1">
      <c r="A26" s="21"/>
      <c r="B26" s="61" t="s">
        <v>18</v>
      </c>
      <c r="C26" s="96" t="s">
        <v>3</v>
      </c>
      <c r="D26" s="97"/>
      <c r="E26" s="36">
        <v>81.5</v>
      </c>
      <c r="F26" s="64">
        <f>(E26*D26)</f>
        <v>0</v>
      </c>
      <c r="G26" s="19"/>
      <c r="H26" s="67">
        <f>(E26*4)</f>
        <v>326</v>
      </c>
      <c r="I26" s="64">
        <f>(D26*H26)</f>
        <v>0</v>
      </c>
    </row>
    <row r="27" spans="1:9" s="58" customFormat="1" ht="7.5" customHeight="1">
      <c r="A27" s="57"/>
      <c r="B27" s="57"/>
      <c r="C27" s="34"/>
      <c r="D27" s="81"/>
      <c r="E27" s="34"/>
      <c r="F27" s="69"/>
      <c r="G27" s="69"/>
      <c r="H27" s="95"/>
      <c r="I27" s="95"/>
    </row>
    <row r="28" spans="1:9" ht="18" customHeight="1">
      <c r="A28" s="18" t="s">
        <v>36</v>
      </c>
      <c r="B28" s="56" t="s">
        <v>30</v>
      </c>
      <c r="C28" s="38"/>
      <c r="D28" s="39"/>
      <c r="E28" s="39"/>
      <c r="F28" s="40"/>
      <c r="G28" s="85"/>
      <c r="H28" s="79"/>
      <c r="I28" s="79"/>
    </row>
    <row r="29" spans="1:9" ht="7.5" customHeight="1" thickBot="1">
      <c r="A29" s="57"/>
      <c r="B29" s="57"/>
      <c r="C29" s="34"/>
      <c r="D29" s="33"/>
      <c r="E29" s="34"/>
      <c r="F29" s="69"/>
      <c r="G29" s="69"/>
      <c r="H29" s="95"/>
      <c r="I29" s="95"/>
    </row>
    <row r="30" spans="1:9" ht="18" customHeight="1" thickBot="1">
      <c r="A30" s="41"/>
      <c r="B30" s="49" t="s">
        <v>31</v>
      </c>
      <c r="C30" s="96" t="s">
        <v>3</v>
      </c>
      <c r="D30" s="97"/>
      <c r="E30" s="36">
        <v>46</v>
      </c>
      <c r="F30" s="64">
        <f>(E30*D30)</f>
        <v>0</v>
      </c>
      <c r="G30" s="19"/>
      <c r="H30" s="67">
        <f>(E30*4)</f>
        <v>184</v>
      </c>
      <c r="I30" s="64">
        <f>(D30*H30)</f>
        <v>0</v>
      </c>
    </row>
    <row r="31" spans="1:2" ht="15">
      <c r="A31" s="60"/>
      <c r="B31" s="84"/>
    </row>
    <row r="32" spans="1:9" ht="16.5">
      <c r="A32" s="15"/>
      <c r="B32" s="28"/>
      <c r="C32" s="16"/>
      <c r="D32" s="87"/>
      <c r="E32" s="86" t="s">
        <v>4</v>
      </c>
      <c r="F32" s="77">
        <f>SUM(F16+F17+F18+F23+F25+F26+F30)</f>
        <v>0</v>
      </c>
      <c r="G32" s="4"/>
      <c r="H32" s="31" t="s">
        <v>4</v>
      </c>
      <c r="I32" s="77">
        <f>SUM(I16+I17+I18+I23+I25+I26+I30)</f>
        <v>0</v>
      </c>
    </row>
    <row r="33" spans="1:9" ht="16.5">
      <c r="A33" s="22"/>
      <c r="B33" s="28"/>
      <c r="C33" s="22"/>
      <c r="D33" s="22"/>
      <c r="E33" s="32" t="s">
        <v>32</v>
      </c>
      <c r="F33" s="89">
        <f>(F32*0.1)</f>
        <v>0</v>
      </c>
      <c r="G33" s="4"/>
      <c r="H33" s="32" t="s">
        <v>32</v>
      </c>
      <c r="I33" s="90">
        <f>(I32*0.1)</f>
        <v>0</v>
      </c>
    </row>
    <row r="34" spans="1:9" ht="17.25" thickBot="1">
      <c r="A34" s="22"/>
      <c r="B34" s="27"/>
      <c r="C34" s="24"/>
      <c r="D34" s="24"/>
      <c r="E34" s="24"/>
      <c r="F34" s="25"/>
      <c r="G34" s="4"/>
      <c r="H34" s="24"/>
      <c r="I34" s="25"/>
    </row>
    <row r="35" spans="1:9" ht="72.75" thickBot="1">
      <c r="A35" s="22"/>
      <c r="B35" s="23"/>
      <c r="C35" s="22"/>
      <c r="D35" s="4"/>
      <c r="E35" s="29" t="s">
        <v>5</v>
      </c>
      <c r="F35" s="30">
        <f>(F32*1.1)</f>
        <v>0</v>
      </c>
      <c r="G35" s="4"/>
      <c r="H35" s="68" t="s">
        <v>24</v>
      </c>
      <c r="I35" s="30">
        <f>(I32*1.1)</f>
        <v>0</v>
      </c>
    </row>
    <row r="36" spans="1:9" ht="16.5">
      <c r="A36" s="22"/>
      <c r="B36" s="23"/>
      <c r="C36" s="22"/>
      <c r="D36" s="42"/>
      <c r="E36" s="43"/>
      <c r="F36" s="44"/>
      <c r="G36" s="4"/>
      <c r="H36" s="4"/>
      <c r="I36" s="4"/>
    </row>
    <row r="37" spans="1:9" ht="15">
      <c r="A37" s="104" t="s">
        <v>26</v>
      </c>
      <c r="B37" s="104"/>
      <c r="C37" s="104"/>
      <c r="D37" s="104"/>
      <c r="E37" s="104"/>
      <c r="F37" s="104"/>
      <c r="G37" s="104"/>
      <c r="H37" s="104"/>
      <c r="I37" s="104"/>
    </row>
    <row r="38" spans="1:9" ht="7.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30">
      <c r="A39" s="12" t="s">
        <v>0</v>
      </c>
      <c r="B39" s="13"/>
      <c r="C39" s="14" t="s">
        <v>1</v>
      </c>
      <c r="D39" s="72" t="s">
        <v>2</v>
      </c>
      <c r="E39" s="66" t="s">
        <v>19</v>
      </c>
      <c r="F39" s="74"/>
      <c r="G39" s="75"/>
      <c r="H39" s="76"/>
      <c r="I39" s="73" t="s">
        <v>20</v>
      </c>
    </row>
    <row r="40" spans="1:9" ht="7.5" customHeight="1">
      <c r="A40" s="57"/>
      <c r="B40" s="57"/>
      <c r="C40" s="34"/>
      <c r="D40" s="35"/>
      <c r="E40" s="34"/>
      <c r="F40" s="69"/>
      <c r="G40" s="69"/>
      <c r="H40" s="95"/>
      <c r="I40" s="95"/>
    </row>
    <row r="41" spans="1:9" ht="18">
      <c r="A41" s="18" t="s">
        <v>34</v>
      </c>
      <c r="B41" s="56" t="s">
        <v>11</v>
      </c>
      <c r="C41" s="38"/>
      <c r="D41" s="39"/>
      <c r="E41" s="39"/>
      <c r="F41" s="109"/>
      <c r="G41" s="109"/>
      <c r="H41" s="109"/>
      <c r="I41" s="109"/>
    </row>
    <row r="42" spans="1:9" ht="7.5" customHeight="1" thickBot="1">
      <c r="A42" s="57"/>
      <c r="B42" s="57"/>
      <c r="C42" s="34"/>
      <c r="D42" s="33"/>
      <c r="E42" s="34"/>
      <c r="F42" s="69"/>
      <c r="G42" s="69"/>
      <c r="H42" s="95"/>
      <c r="I42" s="95"/>
    </row>
    <row r="43" spans="1:9" ht="15.75" thickBot="1">
      <c r="A43" s="21" t="s">
        <v>42</v>
      </c>
      <c r="B43" s="46" t="s">
        <v>14</v>
      </c>
      <c r="C43" s="47" t="s">
        <v>3</v>
      </c>
      <c r="D43" s="97"/>
      <c r="E43" s="36">
        <v>5</v>
      </c>
      <c r="F43" s="110">
        <f>(E43*D43)</f>
        <v>0</v>
      </c>
      <c r="G43" s="110"/>
      <c r="H43" s="110"/>
      <c r="I43" s="110"/>
    </row>
    <row r="44" spans="1:9" ht="15.75" thickBot="1">
      <c r="A44" s="21" t="s">
        <v>43</v>
      </c>
      <c r="B44" s="46" t="s">
        <v>50</v>
      </c>
      <c r="C44" s="47" t="s">
        <v>3</v>
      </c>
      <c r="D44" s="97"/>
      <c r="E44" s="36">
        <v>13</v>
      </c>
      <c r="F44" s="110">
        <f>(E44*D44)</f>
        <v>0</v>
      </c>
      <c r="G44" s="110"/>
      <c r="H44" s="110"/>
      <c r="I44" s="110"/>
    </row>
    <row r="45" spans="1:9" ht="15.75" thickBot="1">
      <c r="A45" s="21" t="s">
        <v>44</v>
      </c>
      <c r="B45" s="46" t="s">
        <v>51</v>
      </c>
      <c r="C45" s="47" t="s">
        <v>3</v>
      </c>
      <c r="D45" s="97"/>
      <c r="E45" s="36">
        <v>11.8</v>
      </c>
      <c r="F45" s="110">
        <f>(E45*D45)</f>
        <v>0</v>
      </c>
      <c r="G45" s="110"/>
      <c r="H45" s="110"/>
      <c r="I45" s="110"/>
    </row>
    <row r="46" spans="1:9" ht="7.5" customHeight="1">
      <c r="A46" s="57"/>
      <c r="B46" s="57"/>
      <c r="C46" s="34"/>
      <c r="D46" s="81"/>
      <c r="E46" s="34"/>
      <c r="F46" s="69"/>
      <c r="G46" s="69"/>
      <c r="H46" s="95"/>
      <c r="I46" s="95"/>
    </row>
    <row r="47" spans="1:9" ht="18">
      <c r="A47" s="18" t="s">
        <v>37</v>
      </c>
      <c r="B47" s="56" t="s">
        <v>6</v>
      </c>
      <c r="C47" s="38"/>
      <c r="D47" s="39"/>
      <c r="E47" s="39"/>
      <c r="F47" s="109"/>
      <c r="G47" s="109"/>
      <c r="H47" s="109"/>
      <c r="I47" s="109"/>
    </row>
    <row r="48" spans="1:9" ht="7.5" customHeight="1">
      <c r="A48" s="57"/>
      <c r="B48" s="57"/>
      <c r="C48" s="34"/>
      <c r="D48" s="35"/>
      <c r="E48" s="34"/>
      <c r="F48" s="69"/>
      <c r="G48" s="69"/>
      <c r="H48" s="95"/>
      <c r="I48" s="95"/>
    </row>
    <row r="49" spans="1:9" ht="15.75" thickBot="1">
      <c r="A49" s="41" t="s">
        <v>47</v>
      </c>
      <c r="B49" s="49" t="s">
        <v>12</v>
      </c>
      <c r="D49" s="59"/>
      <c r="F49" s="110"/>
      <c r="G49" s="110"/>
      <c r="H49" s="110"/>
      <c r="I49" s="110"/>
    </row>
    <row r="50" spans="1:9" ht="16.5" thickBot="1">
      <c r="A50" s="21"/>
      <c r="B50" s="50" t="s">
        <v>17</v>
      </c>
      <c r="C50" s="96" t="s">
        <v>3</v>
      </c>
      <c r="D50" s="97"/>
      <c r="E50" s="36">
        <v>10.5</v>
      </c>
      <c r="F50" s="110">
        <f>(E50*D50)</f>
        <v>0</v>
      </c>
      <c r="G50" s="110"/>
      <c r="H50" s="110"/>
      <c r="I50" s="110"/>
    </row>
    <row r="51" spans="1:9" ht="16.5" thickBot="1">
      <c r="A51" s="21"/>
      <c r="B51" s="61" t="s">
        <v>18</v>
      </c>
      <c r="C51" s="96" t="s">
        <v>3</v>
      </c>
      <c r="D51" s="97"/>
      <c r="E51" s="36">
        <v>1.3</v>
      </c>
      <c r="F51" s="110">
        <f>(E51*D51)</f>
        <v>0</v>
      </c>
      <c r="G51" s="110"/>
      <c r="H51" s="110"/>
      <c r="I51" s="110"/>
    </row>
    <row r="52" spans="1:9" ht="16.5" thickBot="1">
      <c r="A52" s="41" t="s">
        <v>48</v>
      </c>
      <c r="B52" s="49" t="s">
        <v>13</v>
      </c>
      <c r="C52" s="48"/>
      <c r="D52" s="16"/>
      <c r="E52" s="34"/>
      <c r="F52" s="110"/>
      <c r="G52" s="110"/>
      <c r="H52" s="110"/>
      <c r="I52" s="110"/>
    </row>
    <row r="53" spans="1:9" ht="16.5" thickBot="1">
      <c r="A53" s="21"/>
      <c r="B53" s="50" t="s">
        <v>17</v>
      </c>
      <c r="C53" s="96" t="s">
        <v>3</v>
      </c>
      <c r="D53" s="97"/>
      <c r="E53" s="36">
        <v>13</v>
      </c>
      <c r="F53" s="110">
        <f>(E53*D53)</f>
        <v>0</v>
      </c>
      <c r="G53" s="110"/>
      <c r="H53" s="110"/>
      <c r="I53" s="110"/>
    </row>
    <row r="54" spans="1:9" ht="16.5" thickBot="1">
      <c r="A54" s="21"/>
      <c r="B54" s="61" t="s">
        <v>18</v>
      </c>
      <c r="C54" s="96" t="s">
        <v>3</v>
      </c>
      <c r="D54" s="97"/>
      <c r="E54" s="36">
        <f>(32.4+28+45+15)</f>
        <v>120.4</v>
      </c>
      <c r="F54" s="110">
        <f>(E54*D54)</f>
        <v>0</v>
      </c>
      <c r="G54" s="110"/>
      <c r="H54" s="110"/>
      <c r="I54" s="110"/>
    </row>
    <row r="55" spans="1:9" ht="7.5" customHeight="1">
      <c r="A55" s="57"/>
      <c r="B55" s="57"/>
      <c r="C55" s="34"/>
      <c r="D55" s="81"/>
      <c r="E55" s="34"/>
      <c r="F55" s="69"/>
      <c r="G55" s="69"/>
      <c r="H55" s="95"/>
      <c r="I55" s="95"/>
    </row>
    <row r="56" spans="1:9" ht="18">
      <c r="A56" s="18" t="s">
        <v>41</v>
      </c>
      <c r="B56" s="56" t="s">
        <v>30</v>
      </c>
      <c r="C56" s="38"/>
      <c r="D56" s="39"/>
      <c r="E56" s="39"/>
      <c r="F56" s="109"/>
      <c r="G56" s="109"/>
      <c r="H56" s="109"/>
      <c r="I56" s="109"/>
    </row>
    <row r="57" spans="1:9" ht="7.5" customHeight="1" thickBot="1">
      <c r="A57" s="57"/>
      <c r="B57" s="57"/>
      <c r="C57" s="34"/>
      <c r="D57" s="33"/>
      <c r="E57" s="34"/>
      <c r="F57" s="69"/>
      <c r="G57" s="69"/>
      <c r="H57" s="95"/>
      <c r="I57" s="95"/>
    </row>
    <row r="58" spans="1:9" ht="16.5" thickBot="1">
      <c r="A58" s="41"/>
      <c r="B58" s="49" t="s">
        <v>31</v>
      </c>
      <c r="C58" s="96" t="s">
        <v>3</v>
      </c>
      <c r="D58" s="97"/>
      <c r="E58" s="36">
        <v>52</v>
      </c>
      <c r="F58" s="106">
        <f>(E58*D58)</f>
        <v>0</v>
      </c>
      <c r="G58" s="107"/>
      <c r="H58" s="107"/>
      <c r="I58" s="108"/>
    </row>
    <row r="59" spans="1:9" ht="16.5">
      <c r="A59" s="4"/>
      <c r="B59" s="27"/>
      <c r="C59" s="4"/>
      <c r="D59" s="4"/>
      <c r="E59" s="4"/>
      <c r="F59" s="111"/>
      <c r="G59" s="111"/>
      <c r="H59" s="111"/>
      <c r="I59" s="80"/>
    </row>
    <row r="60" spans="1:9" ht="16.5">
      <c r="A60" s="22"/>
      <c r="B60" s="27"/>
      <c r="C60" s="24"/>
      <c r="D60" s="16"/>
      <c r="E60" s="70"/>
      <c r="F60" s="17"/>
      <c r="G60" s="17"/>
      <c r="H60" s="31" t="s">
        <v>4</v>
      </c>
      <c r="I60" s="77">
        <f>SUM(F51+F44+F45+F58+F53+F54+F50+F43)</f>
        <v>0</v>
      </c>
    </row>
    <row r="61" spans="1:9" ht="16.5">
      <c r="A61" s="22"/>
      <c r="B61" s="28"/>
      <c r="C61" s="22"/>
      <c r="D61" s="15"/>
      <c r="E61" s="70"/>
      <c r="F61" s="17"/>
      <c r="G61" s="17"/>
      <c r="H61" s="32" t="s">
        <v>32</v>
      </c>
      <c r="I61" s="90">
        <f>(I60*0.1)</f>
        <v>0</v>
      </c>
    </row>
    <row r="62" spans="1:9" ht="17.25" thickBot="1">
      <c r="A62" s="22"/>
      <c r="B62" s="27"/>
      <c r="C62" s="24"/>
      <c r="D62" s="16"/>
      <c r="E62" s="16"/>
      <c r="F62" s="17"/>
      <c r="G62" s="25"/>
      <c r="H62" s="24"/>
      <c r="I62" s="25"/>
    </row>
    <row r="63" spans="1:9" ht="54.75" thickBot="1">
      <c r="A63" s="22"/>
      <c r="B63" s="23"/>
      <c r="C63" s="22"/>
      <c r="D63" s="20"/>
      <c r="E63" s="71"/>
      <c r="F63" s="63"/>
      <c r="G63" s="63"/>
      <c r="H63" s="68" t="s">
        <v>23</v>
      </c>
      <c r="I63" s="30">
        <f>(I60*1.1)</f>
        <v>0</v>
      </c>
    </row>
    <row r="64" spans="1:9" ht="15">
      <c r="A64" s="4"/>
      <c r="B64" s="4"/>
      <c r="C64" s="4"/>
      <c r="D64" s="4"/>
      <c r="E64" s="26"/>
      <c r="F64" s="4"/>
      <c r="G64" s="4"/>
      <c r="H64" s="4"/>
      <c r="I64" s="4"/>
    </row>
    <row r="65" spans="1:9" ht="15">
      <c r="A65" s="104" t="s">
        <v>29</v>
      </c>
      <c r="B65" s="104"/>
      <c r="C65" s="104"/>
      <c r="D65" s="104"/>
      <c r="E65" s="104"/>
      <c r="F65" s="104"/>
      <c r="G65" s="104"/>
      <c r="H65" s="104"/>
      <c r="I65" s="104"/>
    </row>
    <row r="66" spans="1:9" ht="15">
      <c r="A66" s="4"/>
      <c r="B66" s="4"/>
      <c r="C66" s="4"/>
      <c r="D66" s="4"/>
      <c r="E66" s="26"/>
      <c r="F66" s="4"/>
      <c r="G66" s="4"/>
      <c r="H66" s="4"/>
      <c r="I66" s="4"/>
    </row>
    <row r="67" spans="1:9" ht="16.5">
      <c r="A67" s="4"/>
      <c r="B67" s="27" t="s">
        <v>8</v>
      </c>
      <c r="C67" s="4"/>
      <c r="D67" s="4"/>
      <c r="E67" s="4"/>
      <c r="F67" s="105" t="s">
        <v>27</v>
      </c>
      <c r="G67" s="105"/>
      <c r="H67" s="105"/>
      <c r="I67" s="78">
        <f>(I60+I32)</f>
        <v>0</v>
      </c>
    </row>
    <row r="68" spans="1:9" ht="16.5">
      <c r="A68" s="4"/>
      <c r="B68" s="28" t="s">
        <v>9</v>
      </c>
      <c r="C68" s="4"/>
      <c r="D68" s="4"/>
      <c r="E68" s="4"/>
      <c r="F68" s="105" t="s">
        <v>32</v>
      </c>
      <c r="G68" s="105"/>
      <c r="H68" s="105"/>
      <c r="I68" s="90">
        <f>(I67*0.1)</f>
        <v>0</v>
      </c>
    </row>
    <row r="69" spans="1:9" ht="17.25" thickBot="1">
      <c r="A69" s="4"/>
      <c r="B69" s="27" t="s">
        <v>10</v>
      </c>
      <c r="C69" s="4"/>
      <c r="D69" s="4"/>
      <c r="E69" s="4"/>
      <c r="F69" s="4"/>
      <c r="G69" s="4"/>
      <c r="H69" s="24"/>
      <c r="I69" s="25"/>
    </row>
    <row r="70" spans="1:9" ht="42.75" customHeight="1" thickBot="1">
      <c r="A70" s="4"/>
      <c r="B70" s="4"/>
      <c r="C70" s="4"/>
      <c r="D70" s="4"/>
      <c r="E70" s="4"/>
      <c r="F70" s="102" t="s">
        <v>28</v>
      </c>
      <c r="G70" s="103"/>
      <c r="H70" s="103"/>
      <c r="I70" s="30">
        <f>(I67*1.1)</f>
        <v>0</v>
      </c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</sheetData>
  <sheetProtection/>
  <mergeCells count="20">
    <mergeCell ref="A10:I10"/>
    <mergeCell ref="F47:I47"/>
    <mergeCell ref="A65:I65"/>
    <mergeCell ref="A37:I37"/>
    <mergeCell ref="F41:I41"/>
    <mergeCell ref="F43:I43"/>
    <mergeCell ref="F52:I52"/>
    <mergeCell ref="F53:I53"/>
    <mergeCell ref="F58:I58"/>
    <mergeCell ref="F56:I56"/>
    <mergeCell ref="F70:H70"/>
    <mergeCell ref="F54:I54"/>
    <mergeCell ref="F49:I49"/>
    <mergeCell ref="F50:I50"/>
    <mergeCell ref="F51:I51"/>
    <mergeCell ref="F44:I44"/>
    <mergeCell ref="F45:I45"/>
    <mergeCell ref="F67:H67"/>
    <mergeCell ref="F68:H68"/>
    <mergeCell ref="F59:H59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71" r:id="rId1"/>
  <headerFooter alignWithMargins="0">
    <oddFooter>&amp;CDPGF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COMPAS DANS L'OEIL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 Allart</dc:creator>
  <cp:keywords/>
  <dc:description/>
  <cp:lastModifiedBy>Le Compas dans l'Oeil</cp:lastModifiedBy>
  <cp:lastPrinted>2017-07-07T10:20:04Z</cp:lastPrinted>
  <dcterms:created xsi:type="dcterms:W3CDTF">2000-02-06T17:03:32Z</dcterms:created>
  <dcterms:modified xsi:type="dcterms:W3CDTF">2017-07-19T13:10:54Z</dcterms:modified>
  <cp:category/>
  <cp:version/>
  <cp:contentType/>
  <cp:contentStatus/>
</cp:coreProperties>
</file>